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<sst xmlns="http://schemas.openxmlformats.org/spreadsheetml/2006/main" count="921" uniqueCount="658">
  <si>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</si>
  <si>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</si>
  <si>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</si>
  <si>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</si>
  <si>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</si>
  <si>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</si>
  <si>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</si>
  <si>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</si>
  <si>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</si>
  <si>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</si>
  <si>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</si>
  <si>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</si>
  <si>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</si>
  <si>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</si>
  <si>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</si>
  <si>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</si>
  <si>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</si>
  <si>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</si>
  <si>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</si>
  <si>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</si>
  <si>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</si>
  <si>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</si>
  <si>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</si>
  <si>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</si>
  <si>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</si>
  <si>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</si>
  <si>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</si>
  <si>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</si>
  <si>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</si>
  <si>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</si>
  <si>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</si>
  <si>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</si>
  <si>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</si>
  <si>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</si>
  <si>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</si>
  <si>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</si>
  <si>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</si>
  <si>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</si>
  <si>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</si>
  <si>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</si>
  <si>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</si>
  <si>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</si>
  <si>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</si>
  <si>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</si>
  <si>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</si>
  <si>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</si>
  <si>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</si>
  <si>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</si>
  <si>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</si>
  <si>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</si>
  <si>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</si>
  <si>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</si>
  <si>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</si>
  <si>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</si>
  <si>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</si>
  <si>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</si>
  <si>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</si>
  <si>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</si>
  <si>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</si>
  <si>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</si>
  <si>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</si>
  <si>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</si>
  <si>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</si>
  <si>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</si>
  <si>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</si>
  <si>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</si>
  <si>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</si>
  <si>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</si>
  <si>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</si>
  <si>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</si>
  <si>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</si>
  <si>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</si>
  <si>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</si>
  <si>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</si>
  <si>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</si>
  <si>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</si>
  <si>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</si>
  <si>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</si>
  <si>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</si>
  <si>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</si>
  <si>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</si>
  <si>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</si>
  <si>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</si>
  <si>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</si>
  <si>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</si>
  <si>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</si>
  <si>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</si>
  <si>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</si>
  <si>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</si>
  <si>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</si>
  <si>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</si>
  <si>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</si>
  <si>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</si>
  <si>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</si>
  <si>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</si>
  <si>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</si>
  <si>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</si>
  <si>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</si>
  <si>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</si>
  <si>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</si>
  <si>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</si>
  <si>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</si>
  <si>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</si>
  <si>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</si>
  <si>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</si>
  <si>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</si>
  <si>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</si>
  <si>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</si>
  <si>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</si>
  <si>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</si>
  <si>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</si>
  <si>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</si>
  <si>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</si>
  <si>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</si>
  <si>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</si>
  <si>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</si>
  <si>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</si>
  <si>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</si>
  <si>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</si>
  <si>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</si>
  <si>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</si>
  <si>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</si>
  <si>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</si>
  <si>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</si>
  <si>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</si>
  <si>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</si>
  <si>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</si>
  <si>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</si>
  <si>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</si>
  <si>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</si>
  <si>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</si>
  <si>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</si>
  <si>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</si>
  <si>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</si>
  <si>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</si>
  <si>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</si>
  <si>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</si>
  <si>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</si>
  <si>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</si>
  <si>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</si>
  <si>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</si>
  <si>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</si>
  <si>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</si>
  <si>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</si>
  <si>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</si>
  <si>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</si>
  <si>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</si>
  <si>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</si>
  <si>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</si>
  <si>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</si>
  <si>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</si>
  <si>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</si>
  <si>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</si>
  <si>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</si>
  <si>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</si>
  <si>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</si>
  <si>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</si>
  <si>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</si>
  <si>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</si>
  <si>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</si>
  <si>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</si>
  <si>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</si>
  <si>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</si>
  <si>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</si>
  <si>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</si>
  <si>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</si>
  <si>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</si>
  <si>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</si>
  <si>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</si>
  <si>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</si>
  <si>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</si>
  <si>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</si>
  <si>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</si>
  <si>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</si>
  <si>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</si>
  <si>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</si>
  <si>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</si>
  <si>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</si>
  <si>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</si>
  <si>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</si>
  <si>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</si>
  <si>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</si>
  <si>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</si>
  <si>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</si>
  <si>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</si>
  <si>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</si>
  <si>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</si>
  <si>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</si>
  <si>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</si>
  <si>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</si>
  <si>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</si>
  <si>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</si>
  <si>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</si>
  <si>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</si>
  <si>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</si>
  <si>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</si>
  <si>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</si>
  <si>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</si>
  <si>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</si>
  <si>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</si>
  <si>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</si>
  <si>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</si>
  <si>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</si>
  <si>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</si>
  <si>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</si>
  <si>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</si>
  <si>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</si>
  <si>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</si>
  <si>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</si>
  <si>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</si>
  <si>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</si>
  <si>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</si>
  <si>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</si>
  <si>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</si>
  <si>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</si>
  <si>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</si>
  <si>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</si>
  <si>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</si>
  <si>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</si>
  <si>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</si>
  <si>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</si>
  <si>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</si>
  <si>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</si>
  <si>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</si>
  <si>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</si>
  <si>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</si>
  <si>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</si>
  <si>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</si>
  <si>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</si>
  <si>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</si>
  <si>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</si>
  <si>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</si>
  <si>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</si>
  <si>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</si>
  <si>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</si>
  <si>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</si>
  <si>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</si>
  <si>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</si>
  <si>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</si>
  <si>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</si>
  <si>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</si>
  <si>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</si>
  <si>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</si>
  <si>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</si>
  <si>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</si>
  <si>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</si>
  <si>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</si>
  <si>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</si>
  <si>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</si>
  <si>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</si>
  <si>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</si>
  <si>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</si>
  <si>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</si>
  <si>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</si>
  <si>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</si>
  <si>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</si>
  <si>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</si>
  <si>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</si>
  <si>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</si>
  <si>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</si>
  <si>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</si>
  <si>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</si>
  <si>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</si>
  <si>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</si>
  <si>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</si>
  <si>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</si>
  <si>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</si>
  <si>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</si>
  <si>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</si>
  <si>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</si>
  <si>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</si>
  <si>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</si>
  <si>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</si>
  <si>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</si>
  <si>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</si>
  <si>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</si>
  <si>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</si>
  <si>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</si>
  <si>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</si>
  <si>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</si>
  <si>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</si>
  <si>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</si>
  <si>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</si>
  <si>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</si>
  <si>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</si>
  <si>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</si>
  <si>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</si>
  <si>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</si>
  <si>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</si>
  <si>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</si>
  <si>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</si>
  <si>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</si>
  <si>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</si>
  <si>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</si>
  <si>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</si>
  <si>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</si>
  <si>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</si>
  <si>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</si>
  <si>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</si>
  <si>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</si>
  <si>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</si>
  <si>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</si>
  <si>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</si>
  <si>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</si>
  <si>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</si>
  <si>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</si>
  <si>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</si>
  <si>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</si>
  <si>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</si>
  <si>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</si>
  <si>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</si>
  <si>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</si>
  <si>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</si>
  <si>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</si>
  <si>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</si>
  <si>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</si>
  <si>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</si>
  <si>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</si>
  <si>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</si>
  <si>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</si>
  <si>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</si>
  <si>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</si>
  <si>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</si>
  <si>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</si>
  <si>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</si>
  <si>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</si>
  <si>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</si>
  <si>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</si>
  <si>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</si>
  <si>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</si>
  <si>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</si>
  <si>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</si>
  <si>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</si>
  <si>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</si>
  <si>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</si>
  <si>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</si>
  <si>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</si>
  <si>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</si>
  <si>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</si>
  <si>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</si>
  <si>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</si>
  <si>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</si>
  <si>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</si>
  <si>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</si>
  <si>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</si>
  <si>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</si>
  <si>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</si>
  <si>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</si>
  <si>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</si>
  <si>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</si>
  <si>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</si>
  <si>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</si>
  <si>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</si>
  <si>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</si>
  <si>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</si>
  <si>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</si>
  <si>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</si>
  <si>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</si>
  <si>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</si>
  <si>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</si>
  <si>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</si>
  <si>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</si>
  <si>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</si>
  <si>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</si>
  <si>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</si>
  <si>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</si>
  <si>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</si>
  <si>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</si>
  <si>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</si>
  <si>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</si>
  <si>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</si>
  <si>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</si>
  <si>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</si>
  <si>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</si>
  <si>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</si>
  <si>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</si>
  <si>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</si>
  <si>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</si>
  <si>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</si>
  <si>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</si>
  <si>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</si>
  <si>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</si>
  <si>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</si>
  <si>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</si>
  <si>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</si>
  <si>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</si>
  <si>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</si>
  <si>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</si>
  <si>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</si>
  <si>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</si>
  <si>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</si>
  <si>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</si>
  <si>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</si>
  <si>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</si>
  <si>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</si>
  <si>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</si>
  <si>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</si>
  <si>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</si>
  <si>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</si>
  <si>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</si>
  <si>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</si>
  <si>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</si>
  <si>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</si>
  <si>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</si>
  <si>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</si>
  <si>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</si>
  <si>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</si>
  <si>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</si>
  <si>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</si>
  <si>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</si>
  <si>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</si>
  <si>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</si>
  <si>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</si>
  <si>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</si>
  <si>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</si>
  <si>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</si>
  <si>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</si>
  <si>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</si>
  <si>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</si>
  <si>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</si>
  <si>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</si>
  <si>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</si>
  <si>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</si>
  <si>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</si>
  <si>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</si>
  <si>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</si>
  <si>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</si>
  <si>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</si>
  <si>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</si>
  <si>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</si>
  <si>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</si>
  <si>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</si>
  <si>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</si>
  <si>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</si>
  <si>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</si>
  <si>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</si>
  <si>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</si>
  <si>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</si>
  <si>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</si>
  <si>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</si>
  <si>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</si>
  <si>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</si>
  <si>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</si>
  <si>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</si>
  <si>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</si>
  <si>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</si>
  <si>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</si>
  <si>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</si>
  <si>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</si>
  <si>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</si>
  <si>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</si>
  <si>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</si>
  <si>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</si>
  <si>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</si>
  <si>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</si>
  <si>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</si>
  <si>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</si>
  <si>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</si>
  <si>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</si>
  <si>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</si>
  <si>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</si>
  <si>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</si>
  <si>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</si>
  <si>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</si>
  <si>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</si>
  <si>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</si>
  <si>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</si>
  <si>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</si>
  <si>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</si>
  <si>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</si>
  <si>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</si>
  <si>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</si>
  <si>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</si>
  <si>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</si>
  <si>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</si>
  <si>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</si>
  <si>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</si>
  <si>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</si>
  <si>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</si>
  <si>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</si>
  <si>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</si>
  <si>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</si>
  <si>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</si>
  <si>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</si>
  <si>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</si>
  <si>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</si>
  <si>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</si>
  <si>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</si>
  <si>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</si>
  <si>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</si>
  <si>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</si>
  <si>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</si>
  <si>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</si>
  <si>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</si>
  <si>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</si>
  <si>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</si>
  <si>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</si>
  <si>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</si>
  <si>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</si>
  <si>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</si>
  <si>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</si>
  <si>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</si>
  <si>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</si>
  <si>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</si>
  <si>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</si>
  <si>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</si>
  <si>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</si>
  <si>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</si>
  <si>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</si>
  <si>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</si>
  <si>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</si>
  <si>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</si>
  <si>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</si>
  <si>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</si>
  <si>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</si>
  <si>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</si>
  <si>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</si>
  <si>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</si>
  <si>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</si>
  <si>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</si>
  <si>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</si>
  <si>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</si>
  <si>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</si>
  <si>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</si>
  <si>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</si>
  <si>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</si>
  <si>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</si>
  <si>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</si>
  <si>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</si>
  <si>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</si>
  <si>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</si>
  <si>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</si>
  <si>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</si>
  <si>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</si>
  <si>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</si>
  <si>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</si>
  <si>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</si>
  <si>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</si>
  <si>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</si>
  <si>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</si>
  <si>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</si>
  <si>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</si>
  <si>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</si>
  <si>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</si>
  <si>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</si>
  <si>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</si>
  <si>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</si>
  <si>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</si>
  <si>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</si>
  <si>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</si>
  <si>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</si>
  <si>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</si>
  <si>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</si>
  <si>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</si>
  <si>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</si>
  <si>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</si>
  <si>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</si>
  <si>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</si>
  <si>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</si>
  <si>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</si>
  <si>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</si>
  <si>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</si>
  <si>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</si>
  <si>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</si>
  <si>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</si>
  <si>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</si>
  <si>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</si>
  <si>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</si>
  <si>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</si>
  <si>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</si>
  <si>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</si>
  <si>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</si>
  <si>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</si>
  <si>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</si>
  <si>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</si>
  <si>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</si>
  <si>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</si>
  <si>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</si>
  <si>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</si>
  <si>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</si>
  <si>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</si>
  <si>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</si>
  <si>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</si>
  <si>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</si>
  <si>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</si>
  <si>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</si>
  <si>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</si>
  <si>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</si>
  <si>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</si>
  <si>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</si>
  <si>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</si>
  <si>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</si>
  <si>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</si>
  <si>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</si>
  <si>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</si>
  <si>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</si>
  <si>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</si>
  <si>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</si>
  <si>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</si>
  <si>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</si>
  <si>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</si>
  <si>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</si>
  <si>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</si>
  <si>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</si>
  <si>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</si>
  <si>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</si>
  <si>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</si>
  <si>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</si>
  <si>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</si>
  <si>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</si>
  <si>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</si>
  <si>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</si>
  <si>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</si>
  <si>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</si>
  <si>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</si>
  <si>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</si>
  <si>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</si>
  <si>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</si>
  <si>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</si>
  <si>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</si>
  <si>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</si>
  <si>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</si>
  <si>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</si>
  <si>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</si>
  <si>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</si>
  <si>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</si>
  <si>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</si>
  <si>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</si>
  <si>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</si>
  <si>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</si>
  <si>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</si>
  <si>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</si>
  <si>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</si>
  <si>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</si>
  <si>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</si>
  <si>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</si>
  <si>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</si>
  <si>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</si>
  <si>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</si>
  <si>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</si>
  <si>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</si>
  <si>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</si>
  <si>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</si>
  <si>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</si>
  <si>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</si>
  <si>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</si>
  <si>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</si>
  <si>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</si>
  <si>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</si>
  <si>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</si>
  <si>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</si>
  <si>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MUNICIPIO DE SALAMANCA, GUANAJUATO.</t>
  </si>
  <si>
    <t>Correspondiente del 1 de Enero al 30 de Junio del 2019</t>
  </si>
  <si>
    <t>C.P. HUMBERTO RAZO ARTEAGA</t>
  </si>
  <si>
    <t>TESORERO MUNICIPAL</t>
  </si>
  <si>
    <t>LIC. Y M.F. CANDELARIA CAMPOS CISNEROS</t>
  </si>
  <si>
    <t>DIRECTORA DE FINANZAS</t>
  </si>
  <si>
    <t>Correspondiente del 1 de Enero al 30 de 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</si>
</sst>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Protection="1">
      <protection locked="0"/>
    </xf>
    <xf numFmtId="4" fontId="23" fillId="9" borderId="1" xfId="13" applyNumberFormat="1" applyFont="1" applyFill="1" applyBorder="1" applyAlignment="1">
      <alignment horizontal="right" vertical="center" wrapText="1" indent="1"/>
    </xf>
    <xf numFmtId="4" fontId="24" fillId="0" borderId="10" xfId="13" applyNumberFormat="1" applyFont="1" applyFill="1" applyBorder="1" applyAlignment="1">
      <alignment horizontal="right" vertical="center"/>
    </xf>
    <xf numFmtId="4" fontId="4" fillId="0" borderId="1" xfId="13" applyNumberFormat="1" applyFont="1" applyFill="1" applyBorder="1" applyAlignment="1">
      <alignment horizontal="right" vertical="center" wrapText="1" indent="1"/>
    </xf>
    <xf numFmtId="4" fontId="23" fillId="0" borderId="1" xfId="13" applyNumberFormat="1" applyFont="1" applyFill="1" applyBorder="1" applyAlignment="1">
      <alignment horizontal="right" vertical="center" wrapText="1" indent="1"/>
    </xf>
    <xf numFmtId="4" fontId="23" fillId="0" borderId="10" xfId="13" applyNumberFormat="1" applyFont="1" applyFill="1" applyBorder="1" applyAlignment="1">
      <alignment horizontal="right" vertical="center"/>
    </xf>
    <xf numFmtId="4" fontId="23" fillId="9" borderId="1" xfId="13" applyNumberFormat="1" applyFont="1" applyFill="1" applyBorder="1" applyAlignment="1">
      <alignment horizontal="right" vertical="center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indent="1"/>
    </xf>
    <xf numFmtId="4" fontId="4" fillId="0" borderId="10" xfId="1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8" fillId="7" borderId="0" xfId="9" applyFont="1" applyFill="1" applyAlignment="1">
      <alignment wrapText="1"/>
    </xf>
    <xf numFmtId="0" fontId="22" fillId="5" borderId="0" xfId="8" applyFont="1" applyFill="1" applyAlignment="1">
      <alignment horizontal="center" vertical="center"/>
    </xf>
    <xf numFmtId="0" fontId="23" fillId="5" borderId="0" xfId="8" applyFont="1" applyFill="1" applyAlignment="1">
      <alignment horizontal="center" vertical="center"/>
    </xf>
    <xf numFmtId="0" fontId="22" fillId="5" borderId="24" xfId="8" applyFont="1" applyFill="1" applyBorder="1" applyAlignment="1">
      <alignment horizontal="center" vertical="center"/>
    </xf>
    <xf numFmtId="0" fontId="5" fillId="5" borderId="0" xfId="8" applyFont="1" applyFill="1" applyAlignment="1">
      <alignment horizontal="center" vertical="center"/>
    </xf>
    <xf numFmtId="0" fontId="5" fillId="5" borderId="0" xfId="8" applyFont="1" applyFill="1" applyAlignment="1">
      <alignment vertical="center"/>
    </xf>
    <xf numFmtId="0" fontId="23" fillId="5" borderId="0" xfId="9" applyFont="1" applyFill="1" applyAlignment="1">
      <alignment horizontal="center" vertical="center"/>
    </xf>
    <xf numFmtId="0" fontId="25" fillId="9" borderId="23" xfId="13" applyFont="1" applyFill="1" applyBorder="1" applyAlignment="1">
      <alignment horizontal="center" vertical="center"/>
    </xf>
    <xf numFmtId="0" fontId="25" fillId="9" borderId="12" xfId="13" applyFont="1" applyFill="1" applyBorder="1" applyAlignment="1">
      <alignment horizontal="center" vertical="center"/>
    </xf>
    <xf numFmtId="0" fontId="25" fillId="9" borderId="25" xfId="13" applyFont="1" applyFill="1" applyBorder="1" applyAlignment="1">
      <alignment horizontal="center" vertical="center"/>
    </xf>
    <xf numFmtId="0" fontId="25" fillId="9" borderId="11" xfId="13" applyFont="1" applyFill="1" applyBorder="1" applyAlignment="1">
      <alignment horizontal="center" vertical="center"/>
    </xf>
    <xf numFmtId="0" fontId="25" fillId="9" borderId="0" xfId="13" applyFont="1" applyFill="1" applyBorder="1" applyAlignment="1">
      <alignment horizontal="center" vertical="center"/>
    </xf>
    <xf numFmtId="0" fontId="25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5" fillId="9" borderId="23" xfId="13" applyFont="1" applyFill="1" applyBorder="1" applyAlignment="1" applyProtection="1">
      <alignment horizontal="center" vertical="center" wrapText="1"/>
      <protection locked="0"/>
    </xf>
    <xf numFmtId="0" fontId="5" fillId="9" borderId="12" xfId="13" applyFont="1" applyFill="1" applyBorder="1" applyAlignment="1" applyProtection="1">
      <alignment horizontal="center" vertical="center" wrapText="1"/>
      <protection locked="0"/>
    </xf>
    <xf numFmtId="0" fontId="5" fillId="9" borderId="25" xfId="13" applyFont="1" applyFill="1" applyBorder="1" applyAlignment="1" applyProtection="1">
      <alignment horizontal="center" vertical="center" wrapText="1"/>
      <protection locked="0"/>
    </xf>
    <xf numFmtId="0" fontId="5" fillId="9" borderId="11" xfId="13" applyFont="1" applyFill="1" applyBorder="1" applyAlignment="1" applyProtection="1">
      <alignment horizontal="center" vertical="center" wrapText="1"/>
      <protection locked="0"/>
    </xf>
    <xf numFmtId="0" fontId="5" fillId="9" borderId="0" xfId="13" applyFont="1" applyFill="1" applyBorder="1" applyAlignment="1" applyProtection="1">
      <alignment horizontal="center" vertical="center" wrapText="1"/>
      <protection locked="0"/>
    </xf>
    <xf numFmtId="0" fontId="5" fillId="9" borderId="26" xfId="13" applyFont="1" applyFill="1" applyBorder="1" applyAlignment="1" applyProtection="1">
      <alignment horizontal="center" vertical="center" wrapText="1"/>
      <protection locked="0"/>
    </xf>
    <xf numFmtId="0" fontId="23" fillId="5" borderId="0" xfId="9" applyFont="1" applyFill="1" applyAlignment="1">
      <alignment vertical="center"/>
    </xf>
    <xf numFmtId="0" fontId="23" fillId="5" borderId="0" xfId="9" applyFont="1" applyFill="1" applyAlignment="1">
      <alignment horizontal="center"/>
    </xf>
    <xf numFmtId="0" fontId="2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3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B42" sqref="B42"/>
    </sheetView>
  </sheetViews>
  <sheetFormatPr baseColWidth="10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1.42578125" style="36"/>
  </cols>
  <sheetData>
    <row r="1" spans="1:5" ht="18.95" customHeight="1" x14ac:dyDescent="0.2">
      <c r="A1" s="170" t="s">
        <v>651</v>
      </c>
      <c r="B1" s="170"/>
      <c r="C1" s="72"/>
      <c r="D1" s="69" t="s">
        <v>244</v>
      </c>
      <c r="E1" s="70">
        <v>2019</v>
      </c>
    </row>
    <row r="2" spans="1:5" ht="18.95" customHeight="1" x14ac:dyDescent="0.2">
      <c r="A2" s="171" t="s">
        <v>557</v>
      </c>
      <c r="B2" s="171"/>
      <c r="C2" s="91"/>
      <c r="D2" s="69" t="s">
        <v>246</v>
      </c>
      <c r="E2" s="72" t="s">
        <v>247</v>
      </c>
    </row>
    <row r="3" spans="1:5" ht="18.95" customHeight="1" x14ac:dyDescent="0.2">
      <c r="A3" s="172" t="s">
        <v>652</v>
      </c>
      <c r="B3" s="172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54" t="s">
        <v>646</v>
      </c>
      <c r="B23" s="155" t="s">
        <v>361</v>
      </c>
    </row>
    <row r="24" spans="1:2" x14ac:dyDescent="0.2">
      <c r="A24" s="154" t="s">
        <v>647</v>
      </c>
      <c r="B24" s="155" t="s">
        <v>648</v>
      </c>
    </row>
    <row r="25" spans="1:2" s="153" customFormat="1" x14ac:dyDescent="0.2">
      <c r="A25" s="154" t="s">
        <v>649</v>
      </c>
      <c r="B25" s="155" t="s">
        <v>644</v>
      </c>
    </row>
    <row r="26" spans="1:2" x14ac:dyDescent="0.2">
      <c r="A26" s="154" t="s">
        <v>650</v>
      </c>
      <c r="B26" s="155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s="157" customFormat="1" x14ac:dyDescent="0.2"/>
    <row r="43" spans="1:2" s="157" customFormat="1" x14ac:dyDescent="0.2"/>
    <row r="46" spans="1:2" x14ac:dyDescent="0.2">
      <c r="B46" s="167" t="s">
        <v>653</v>
      </c>
    </row>
    <row r="47" spans="1:2" x14ac:dyDescent="0.2">
      <c r="B47" s="167" t="s">
        <v>654</v>
      </c>
    </row>
    <row r="48" spans="1:2" x14ac:dyDescent="0.2">
      <c r="B48" s="153"/>
    </row>
    <row r="49" spans="2:2" x14ac:dyDescent="0.2">
      <c r="B49" s="153"/>
    </row>
    <row r="50" spans="2:2" x14ac:dyDescent="0.2">
      <c r="B50" s="153"/>
    </row>
    <row r="51" spans="2:2" x14ac:dyDescent="0.2">
      <c r="B51" s="153"/>
    </row>
    <row r="52" spans="2:2" x14ac:dyDescent="0.2">
      <c r="B52" s="168" t="s">
        <v>655</v>
      </c>
    </row>
    <row r="53" spans="2:2" x14ac:dyDescent="0.2">
      <c r="B53" s="168" t="s">
        <v>656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23" sqref="B23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6" t="s">
        <v>651</v>
      </c>
      <c r="B1" s="177"/>
      <c r="C1" s="178"/>
    </row>
    <row r="2" spans="1:3" s="92" customFormat="1" ht="18" customHeight="1" x14ac:dyDescent="0.25">
      <c r="A2" s="179" t="s">
        <v>554</v>
      </c>
      <c r="B2" s="180"/>
      <c r="C2" s="181"/>
    </row>
    <row r="3" spans="1:3" s="92" customFormat="1" ht="18" customHeight="1" x14ac:dyDescent="0.25">
      <c r="A3" s="179" t="s">
        <v>652</v>
      </c>
      <c r="B3" s="180"/>
      <c r="C3" s="181"/>
    </row>
    <row r="4" spans="1:3" s="95" customFormat="1" ht="18" customHeight="1" x14ac:dyDescent="0.2">
      <c r="A4" s="182" t="s">
        <v>550</v>
      </c>
      <c r="B4" s="183"/>
      <c r="C4" s="184"/>
    </row>
    <row r="5" spans="1:3" s="93" customFormat="1" ht="12.75" x14ac:dyDescent="0.2">
      <c r="A5" s="113" t="s">
        <v>590</v>
      </c>
      <c r="B5" s="113"/>
      <c r="C5" s="158">
        <v>480904362.58999997</v>
      </c>
    </row>
    <row r="6" spans="1:3" x14ac:dyDescent="0.2">
      <c r="A6" s="114"/>
      <c r="B6" s="115"/>
      <c r="C6" s="116"/>
    </row>
    <row r="7" spans="1:3" x14ac:dyDescent="0.2">
      <c r="A7" s="125" t="s">
        <v>591</v>
      </c>
      <c r="B7" s="125"/>
      <c r="C7" s="117">
        <f>SUM(C8:C13)</f>
        <v>0</v>
      </c>
    </row>
    <row r="8" spans="1:3" x14ac:dyDescent="0.2">
      <c r="A8" s="134" t="s">
        <v>592</v>
      </c>
      <c r="B8" s="133" t="s">
        <v>399</v>
      </c>
      <c r="C8" s="118">
        <v>0</v>
      </c>
    </row>
    <row r="9" spans="1:3" x14ac:dyDescent="0.2">
      <c r="A9" s="119" t="s">
        <v>593</v>
      </c>
      <c r="B9" s="120" t="s">
        <v>602</v>
      </c>
      <c r="C9" s="118">
        <v>0</v>
      </c>
    </row>
    <row r="10" spans="1:3" x14ac:dyDescent="0.2">
      <c r="A10" s="119" t="s">
        <v>594</v>
      </c>
      <c r="B10" s="120" t="s">
        <v>407</v>
      </c>
      <c r="C10" s="118">
        <v>0</v>
      </c>
    </row>
    <row r="11" spans="1:3" x14ac:dyDescent="0.2">
      <c r="A11" s="119" t="s">
        <v>595</v>
      </c>
      <c r="B11" s="120" t="s">
        <v>408</v>
      </c>
      <c r="C11" s="118">
        <v>0</v>
      </c>
    </row>
    <row r="12" spans="1:3" x14ac:dyDescent="0.2">
      <c r="A12" s="119" t="s">
        <v>596</v>
      </c>
      <c r="B12" s="120" t="s">
        <v>409</v>
      </c>
      <c r="C12" s="118">
        <v>0</v>
      </c>
    </row>
    <row r="13" spans="1:3" x14ac:dyDescent="0.2">
      <c r="A13" s="121" t="s">
        <v>597</v>
      </c>
      <c r="B13" s="122" t="s">
        <v>598</v>
      </c>
      <c r="C13" s="118">
        <v>0</v>
      </c>
    </row>
    <row r="14" spans="1:3" x14ac:dyDescent="0.2">
      <c r="A14" s="132"/>
      <c r="B14" s="123"/>
      <c r="C14" s="124"/>
    </row>
    <row r="15" spans="1:3" x14ac:dyDescent="0.2">
      <c r="A15" s="125" t="s">
        <v>126</v>
      </c>
      <c r="B15" s="115"/>
      <c r="C15" s="117">
        <f>SUM(C16:C18)</f>
        <v>0</v>
      </c>
    </row>
    <row r="16" spans="1:3" x14ac:dyDescent="0.2">
      <c r="A16" s="126">
        <v>3.1</v>
      </c>
      <c r="B16" s="120" t="s">
        <v>601</v>
      </c>
      <c r="C16" s="118">
        <v>0</v>
      </c>
    </row>
    <row r="17" spans="1:3" x14ac:dyDescent="0.2">
      <c r="A17" s="127">
        <v>3.2</v>
      </c>
      <c r="B17" s="120" t="s">
        <v>599</v>
      </c>
      <c r="C17" s="118">
        <v>0</v>
      </c>
    </row>
    <row r="18" spans="1:3" x14ac:dyDescent="0.2">
      <c r="A18" s="127">
        <v>3.3</v>
      </c>
      <c r="B18" s="122" t="s">
        <v>600</v>
      </c>
      <c r="C18" s="128">
        <v>0</v>
      </c>
    </row>
    <row r="19" spans="1:3" x14ac:dyDescent="0.2">
      <c r="A19" s="114"/>
      <c r="B19" s="129"/>
      <c r="C19" s="130"/>
    </row>
    <row r="20" spans="1:3" ht="12.75" x14ac:dyDescent="0.2">
      <c r="A20" s="131" t="s">
        <v>125</v>
      </c>
      <c r="B20" s="131"/>
      <c r="C20" s="158">
        <f>C5+C7-C15</f>
        <v>480904362.58999997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2" sqref="B1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5" t="s">
        <v>651</v>
      </c>
      <c r="B1" s="186"/>
      <c r="C1" s="187"/>
    </row>
    <row r="2" spans="1:3" s="96" customFormat="1" ht="18.95" customHeight="1" x14ac:dyDescent="0.25">
      <c r="A2" s="188" t="s">
        <v>555</v>
      </c>
      <c r="B2" s="189"/>
      <c r="C2" s="190"/>
    </row>
    <row r="3" spans="1:3" s="96" customFormat="1" ht="18.95" customHeight="1" x14ac:dyDescent="0.25">
      <c r="A3" s="188" t="s">
        <v>657</v>
      </c>
      <c r="B3" s="189"/>
      <c r="C3" s="190"/>
    </row>
    <row r="4" spans="1:3" s="97" customFormat="1" x14ac:dyDescent="0.2">
      <c r="A4" s="182" t="s">
        <v>550</v>
      </c>
      <c r="B4" s="183"/>
      <c r="C4" s="184"/>
    </row>
    <row r="5" spans="1:3" ht="12.75" x14ac:dyDescent="0.2">
      <c r="A5" s="140" t="s">
        <v>603</v>
      </c>
      <c r="B5" s="113"/>
      <c r="C5" s="163">
        <v>423009469.44999999</v>
      </c>
    </row>
    <row r="6" spans="1:3" ht="12.75" x14ac:dyDescent="0.2">
      <c r="A6" s="136"/>
      <c r="B6" s="115"/>
      <c r="C6" s="162"/>
    </row>
    <row r="7" spans="1:3" ht="12.75" x14ac:dyDescent="0.2">
      <c r="A7" s="125" t="s">
        <v>604</v>
      </c>
      <c r="B7" s="137"/>
      <c r="C7" s="161">
        <f>SUM(C8:C28)</f>
        <v>94075675.099999994</v>
      </c>
    </row>
    <row r="8" spans="1:3" ht="12.75" x14ac:dyDescent="0.2">
      <c r="A8" s="141">
        <v>2.1</v>
      </c>
      <c r="B8" s="142" t="s">
        <v>427</v>
      </c>
      <c r="C8" s="160">
        <v>0</v>
      </c>
    </row>
    <row r="9" spans="1:3" ht="12.75" x14ac:dyDescent="0.2">
      <c r="A9" s="141">
        <v>2.2000000000000002</v>
      </c>
      <c r="B9" s="142" t="s">
        <v>424</v>
      </c>
      <c r="C9" s="160">
        <v>0</v>
      </c>
    </row>
    <row r="10" spans="1:3" ht="12.75" x14ac:dyDescent="0.2">
      <c r="A10" s="146">
        <v>2.2999999999999998</v>
      </c>
      <c r="B10" s="135" t="s">
        <v>293</v>
      </c>
      <c r="C10" s="160">
        <v>373562.92</v>
      </c>
    </row>
    <row r="11" spans="1:3" ht="12.75" x14ac:dyDescent="0.2">
      <c r="A11" s="146">
        <v>2.4</v>
      </c>
      <c r="B11" s="135" t="s">
        <v>294</v>
      </c>
      <c r="C11" s="160">
        <v>49949.599999999999</v>
      </c>
    </row>
    <row r="12" spans="1:3" ht="12.75" x14ac:dyDescent="0.2">
      <c r="A12" s="146">
        <v>2.5</v>
      </c>
      <c r="B12" s="135" t="s">
        <v>295</v>
      </c>
      <c r="C12" s="160">
        <v>0</v>
      </c>
    </row>
    <row r="13" spans="1:3" ht="12.75" x14ac:dyDescent="0.2">
      <c r="A13" s="146">
        <v>2.6</v>
      </c>
      <c r="B13" s="135" t="s">
        <v>296</v>
      </c>
      <c r="C13" s="160">
        <v>0</v>
      </c>
    </row>
    <row r="14" spans="1:3" ht="12.75" x14ac:dyDescent="0.2">
      <c r="A14" s="146">
        <v>2.7</v>
      </c>
      <c r="B14" s="135" t="s">
        <v>297</v>
      </c>
      <c r="C14" s="160">
        <v>0</v>
      </c>
    </row>
    <row r="15" spans="1:3" ht="12.75" x14ac:dyDescent="0.2">
      <c r="A15" s="146">
        <v>2.8</v>
      </c>
      <c r="B15" s="135" t="s">
        <v>298</v>
      </c>
      <c r="C15" s="160">
        <v>384276.97</v>
      </c>
    </row>
    <row r="16" spans="1:3" ht="12.75" x14ac:dyDescent="0.2">
      <c r="A16" s="146">
        <v>2.9</v>
      </c>
      <c r="B16" s="135" t="s">
        <v>300</v>
      </c>
      <c r="C16" s="160">
        <v>0</v>
      </c>
    </row>
    <row r="17" spans="1:3" ht="12.75" x14ac:dyDescent="0.2">
      <c r="A17" s="146" t="s">
        <v>605</v>
      </c>
      <c r="B17" s="135" t="s">
        <v>606</v>
      </c>
      <c r="C17" s="160">
        <v>86622597.609999999</v>
      </c>
    </row>
    <row r="18" spans="1:3" ht="12.75" x14ac:dyDescent="0.2">
      <c r="A18" s="146" t="s">
        <v>635</v>
      </c>
      <c r="B18" s="135" t="s">
        <v>302</v>
      </c>
      <c r="C18" s="160">
        <v>0</v>
      </c>
    </row>
    <row r="19" spans="1:3" ht="12.75" x14ac:dyDescent="0.2">
      <c r="A19" s="146" t="s">
        <v>636</v>
      </c>
      <c r="B19" s="135" t="s">
        <v>607</v>
      </c>
      <c r="C19" s="160">
        <v>0</v>
      </c>
    </row>
    <row r="20" spans="1:3" ht="12.75" x14ac:dyDescent="0.2">
      <c r="A20" s="146" t="s">
        <v>637</v>
      </c>
      <c r="B20" s="135" t="s">
        <v>608</v>
      </c>
      <c r="C20" s="160">
        <v>0</v>
      </c>
    </row>
    <row r="21" spans="1:3" ht="12.75" x14ac:dyDescent="0.2">
      <c r="A21" s="146" t="s">
        <v>638</v>
      </c>
      <c r="B21" s="135" t="s">
        <v>609</v>
      </c>
      <c r="C21" s="160">
        <v>0</v>
      </c>
    </row>
    <row r="22" spans="1:3" ht="15" x14ac:dyDescent="0.25">
      <c r="A22" s="147" t="s">
        <v>610</v>
      </c>
      <c r="B22" s="135" t="s">
        <v>611</v>
      </c>
      <c r="C22" s="160">
        <v>0</v>
      </c>
    </row>
    <row r="23" spans="1:3" ht="12.75" x14ac:dyDescent="0.2">
      <c r="A23" s="146" t="s">
        <v>612</v>
      </c>
      <c r="B23" s="135" t="s">
        <v>613</v>
      </c>
      <c r="C23" s="160">
        <v>0</v>
      </c>
    </row>
    <row r="24" spans="1:3" ht="12.75" x14ac:dyDescent="0.2">
      <c r="A24" s="146" t="s">
        <v>614</v>
      </c>
      <c r="B24" s="135" t="s">
        <v>615</v>
      </c>
      <c r="C24" s="160">
        <v>6645288</v>
      </c>
    </row>
    <row r="25" spans="1:3" ht="12.75" x14ac:dyDescent="0.2">
      <c r="A25" s="146" t="s">
        <v>616</v>
      </c>
      <c r="B25" s="135" t="s">
        <v>617</v>
      </c>
      <c r="C25" s="160">
        <v>0</v>
      </c>
    </row>
    <row r="26" spans="1:3" ht="12.75" x14ac:dyDescent="0.2">
      <c r="A26" s="146" t="s">
        <v>618</v>
      </c>
      <c r="B26" s="135" t="s">
        <v>619</v>
      </c>
      <c r="C26" s="160">
        <v>0</v>
      </c>
    </row>
    <row r="27" spans="1:3" ht="12.75" x14ac:dyDescent="0.2">
      <c r="A27" s="146" t="s">
        <v>620</v>
      </c>
      <c r="B27" s="135" t="s">
        <v>621</v>
      </c>
      <c r="C27" s="160">
        <v>0</v>
      </c>
    </row>
    <row r="28" spans="1:3" ht="12.75" x14ac:dyDescent="0.2">
      <c r="A28" s="146" t="s">
        <v>622</v>
      </c>
      <c r="B28" s="142" t="s">
        <v>623</v>
      </c>
      <c r="C28" s="160">
        <v>0</v>
      </c>
    </row>
    <row r="29" spans="1:3" ht="12.75" x14ac:dyDescent="0.2">
      <c r="A29" s="148"/>
      <c r="B29" s="143"/>
      <c r="C29" s="166"/>
    </row>
    <row r="30" spans="1:3" ht="12.75" x14ac:dyDescent="0.2">
      <c r="A30" s="144" t="s">
        <v>624</v>
      </c>
      <c r="B30" s="145"/>
      <c r="C30" s="164">
        <f>SUM(C31:C37)</f>
        <v>185638.67</v>
      </c>
    </row>
    <row r="31" spans="1:3" ht="12.75" x14ac:dyDescent="0.2">
      <c r="A31" s="146" t="s">
        <v>625</v>
      </c>
      <c r="B31" s="135" t="s">
        <v>496</v>
      </c>
      <c r="C31" s="160">
        <v>185638.67</v>
      </c>
    </row>
    <row r="32" spans="1:3" ht="12.75" x14ac:dyDescent="0.2">
      <c r="A32" s="146" t="s">
        <v>626</v>
      </c>
      <c r="B32" s="135" t="s">
        <v>123</v>
      </c>
      <c r="C32" s="160">
        <v>0</v>
      </c>
    </row>
    <row r="33" spans="1:3" ht="12.75" x14ac:dyDescent="0.2">
      <c r="A33" s="146" t="s">
        <v>627</v>
      </c>
      <c r="B33" s="135" t="s">
        <v>506</v>
      </c>
      <c r="C33" s="160">
        <v>0</v>
      </c>
    </row>
    <row r="34" spans="1:3" ht="12.75" x14ac:dyDescent="0.2">
      <c r="A34" s="146" t="s">
        <v>628</v>
      </c>
      <c r="B34" s="135" t="s">
        <v>629</v>
      </c>
      <c r="C34" s="160">
        <v>0</v>
      </c>
    </row>
    <row r="35" spans="1:3" ht="12.75" x14ac:dyDescent="0.2">
      <c r="A35" s="146" t="s">
        <v>630</v>
      </c>
      <c r="B35" s="135" t="s">
        <v>631</v>
      </c>
      <c r="C35" s="160">
        <v>0</v>
      </c>
    </row>
    <row r="36" spans="1:3" ht="12.75" x14ac:dyDescent="0.2">
      <c r="A36" s="146" t="s">
        <v>632</v>
      </c>
      <c r="B36" s="135" t="s">
        <v>514</v>
      </c>
      <c r="C36" s="160">
        <v>0</v>
      </c>
    </row>
    <row r="37" spans="1:3" ht="12.75" x14ac:dyDescent="0.2">
      <c r="A37" s="146" t="s">
        <v>633</v>
      </c>
      <c r="B37" s="142" t="s">
        <v>634</v>
      </c>
      <c r="C37" s="165">
        <v>0</v>
      </c>
    </row>
    <row r="38" spans="1:3" ht="12.75" x14ac:dyDescent="0.2">
      <c r="A38" s="136"/>
      <c r="B38" s="138"/>
      <c r="C38" s="159"/>
    </row>
    <row r="39" spans="1:3" ht="12.75" x14ac:dyDescent="0.2">
      <c r="A39" s="139" t="s">
        <v>127</v>
      </c>
      <c r="B39" s="113"/>
      <c r="C39" s="158">
        <f>C5-C7+C30</f>
        <v>329119433.02000004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7" sqref="E7"/>
    </sheetView>
  </sheetViews>
  <sheetFormatPr baseColWidth="10" defaultColWidth="9.140625" defaultRowHeight="11.25" x14ac:dyDescent="0.2"/>
  <cols>
    <col min="1" max="1" width="7.85546875" style="84" customWidth="1"/>
    <col min="2" max="2" width="67" style="84" customWidth="1"/>
    <col min="3" max="3" width="10.140625" style="84" customWidth="1"/>
    <col min="4" max="4" width="11" style="84" customWidth="1"/>
    <col min="5" max="5" width="11.28515625" style="84" customWidth="1"/>
    <col min="6" max="6" width="10.42578125" style="84" customWidth="1"/>
    <col min="7" max="7" width="10.140625" style="84" customWidth="1"/>
    <col min="8" max="8" width="7.42578125" style="84" customWidth="1"/>
    <col min="9" max="9" width="10.5703125" style="84" customWidth="1"/>
    <col min="10" max="10" width="9.5703125" style="84" customWidth="1"/>
    <col min="11" max="16384" width="9.140625" style="84"/>
  </cols>
  <sheetData>
    <row r="1" spans="1:10" ht="18.95" customHeight="1" x14ac:dyDescent="0.2">
      <c r="A1" s="175" t="s">
        <v>651</v>
      </c>
      <c r="B1" s="191"/>
      <c r="C1" s="191"/>
      <c r="D1" s="191"/>
      <c r="E1" s="191"/>
      <c r="F1" s="191"/>
      <c r="G1" s="82" t="s">
        <v>244</v>
      </c>
      <c r="H1" s="83">
        <f>'Notas a los Edos Financieros'!E1</f>
        <v>2019</v>
      </c>
    </row>
    <row r="2" spans="1:10" ht="18.95" customHeight="1" x14ac:dyDescent="0.2">
      <c r="A2" s="175" t="s">
        <v>556</v>
      </c>
      <c r="B2" s="191"/>
      <c r="C2" s="191"/>
      <c r="D2" s="191"/>
      <c r="E2" s="191"/>
      <c r="F2" s="191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2" t="s">
        <v>652</v>
      </c>
      <c r="B3" s="193"/>
      <c r="C3" s="193"/>
      <c r="D3" s="193"/>
      <c r="E3" s="193"/>
      <c r="F3" s="193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22.5" x14ac:dyDescent="0.2">
      <c r="A7" s="87" t="s">
        <v>190</v>
      </c>
      <c r="B7" s="87" t="s">
        <v>551</v>
      </c>
      <c r="C7" s="87" t="s">
        <v>226</v>
      </c>
      <c r="D7" s="169" t="s">
        <v>552</v>
      </c>
      <c r="E7" s="169" t="s">
        <v>553</v>
      </c>
      <c r="F7" s="87" t="s">
        <v>225</v>
      </c>
      <c r="G7" s="169" t="s">
        <v>167</v>
      </c>
      <c r="H7" s="87" t="s">
        <v>228</v>
      </c>
      <c r="I7" s="87" t="s">
        <v>229</v>
      </c>
      <c r="J7" s="169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74803149606299213" bottom="0.74803149606299213" header="0.31496062992125984" footer="0.31496062992125984"/>
  <pageSetup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4" t="s">
        <v>37</v>
      </c>
      <c r="B5" s="194"/>
      <c r="C5" s="194"/>
      <c r="D5" s="194"/>
      <c r="E5" s="19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49" t="s">
        <v>40</v>
      </c>
      <c r="B10" s="195" t="s">
        <v>41</v>
      </c>
      <c r="C10" s="195"/>
      <c r="D10" s="195"/>
      <c r="E10" s="195"/>
    </row>
    <row r="11" spans="1:8" s="11" customFormat="1" ht="12.95" customHeight="1" x14ac:dyDescent="0.2">
      <c r="A11" s="150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0" t="s">
        <v>44</v>
      </c>
      <c r="B12" s="195" t="s">
        <v>45</v>
      </c>
      <c r="C12" s="195"/>
      <c r="D12" s="195"/>
      <c r="E12" s="195"/>
    </row>
    <row r="13" spans="1:8" s="11" customFormat="1" ht="26.1" customHeight="1" x14ac:dyDescent="0.2">
      <c r="A13" s="150" t="s">
        <v>46</v>
      </c>
      <c r="B13" s="195" t="s">
        <v>47</v>
      </c>
      <c r="C13" s="195"/>
      <c r="D13" s="195"/>
      <c r="E13" s="19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49" t="s">
        <v>48</v>
      </c>
      <c r="B15" s="28" t="s">
        <v>49</v>
      </c>
    </row>
    <row r="16" spans="1:8" s="11" customFormat="1" ht="12.95" customHeight="1" x14ac:dyDescent="0.2">
      <c r="A16" s="150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1" t="s">
        <v>639</v>
      </c>
    </row>
    <row r="20" spans="1:8" s="11" customFormat="1" ht="12.95" customHeight="1" x14ac:dyDescent="0.2">
      <c r="A20" s="151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6" t="s">
        <v>52</v>
      </c>
      <c r="C31" s="196"/>
      <c r="D31" s="196"/>
      <c r="E31" s="196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B13" zoomScale="106" zoomScaleNormal="106" workbookViewId="0">
      <selection activeCell="B4" sqref="B4"/>
    </sheetView>
  </sheetViews>
  <sheetFormatPr baseColWidth="10" defaultColWidth="9.140625" defaultRowHeight="11.25" x14ac:dyDescent="0.2"/>
  <cols>
    <col min="1" max="1" width="10" style="75" customWidth="1"/>
    <col min="2" max="2" width="59.42578125" style="75" customWidth="1"/>
    <col min="3" max="3" width="12.5703125" style="75" customWidth="1"/>
    <col min="4" max="4" width="11.85546875" style="75" customWidth="1"/>
    <col min="5" max="5" width="12.42578125" style="75" customWidth="1"/>
    <col min="6" max="6" width="15.28515625" style="75" customWidth="1"/>
    <col min="7" max="7" width="12.7109375" style="75" customWidth="1"/>
    <col min="8" max="8" width="8.7109375" style="75" customWidth="1"/>
    <col min="9" max="9" width="10.5703125" style="75" customWidth="1"/>
    <col min="10" max="16384" width="9.140625" style="75"/>
  </cols>
  <sheetData>
    <row r="1" spans="1:8" s="71" customFormat="1" ht="18.95" customHeight="1" x14ac:dyDescent="0.25">
      <c r="A1" s="173" t="s">
        <v>651</v>
      </c>
      <c r="B1" s="174"/>
      <c r="C1" s="174"/>
      <c r="D1" s="174"/>
      <c r="E1" s="174"/>
      <c r="F1" s="174"/>
      <c r="G1" s="69" t="s">
        <v>244</v>
      </c>
      <c r="H1" s="80">
        <v>2019</v>
      </c>
    </row>
    <row r="2" spans="1:8" s="71" customFormat="1" ht="18.95" customHeight="1" x14ac:dyDescent="0.25">
      <c r="A2" s="173" t="s">
        <v>245</v>
      </c>
      <c r="B2" s="174"/>
      <c r="C2" s="174"/>
      <c r="D2" s="174"/>
      <c r="E2" s="174"/>
      <c r="F2" s="174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3" t="s">
        <v>652</v>
      </c>
      <c r="B3" s="174"/>
      <c r="C3" s="174"/>
      <c r="D3" s="174"/>
      <c r="E3" s="174"/>
      <c r="F3" s="174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68523927.260000005</v>
      </c>
    </row>
    <row r="9" spans="1:8" x14ac:dyDescent="0.2">
      <c r="A9" s="77">
        <v>1115</v>
      </c>
      <c r="B9" s="75" t="s">
        <v>251</v>
      </c>
      <c r="C9" s="79">
        <v>45669507.909999996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5052152.08</v>
      </c>
      <c r="D15" s="79">
        <v>4844322.32</v>
      </c>
      <c r="E15" s="79">
        <v>1124962.6599999999</v>
      </c>
      <c r="F15" s="79">
        <v>9895544.0800000001</v>
      </c>
      <c r="G15" s="79">
        <v>7431786.8799999999</v>
      </c>
    </row>
    <row r="16" spans="1:8" x14ac:dyDescent="0.2">
      <c r="A16" s="77">
        <v>1124</v>
      </c>
      <c r="B16" s="75" t="s">
        <v>255</v>
      </c>
      <c r="C16" s="79">
        <v>54.99</v>
      </c>
      <c r="D16" s="79">
        <v>54.99</v>
      </c>
      <c r="E16" s="79">
        <v>54.99</v>
      </c>
      <c r="F16" s="79">
        <v>54.99</v>
      </c>
      <c r="G16" s="79">
        <v>54.99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943111.49</v>
      </c>
      <c r="D20" s="79">
        <v>943111.49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197985.35</v>
      </c>
      <c r="D21" s="79">
        <v>197985.35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1862959.03</v>
      </c>
      <c r="D22" s="79">
        <v>1862959.03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8993143.9800000004</v>
      </c>
      <c r="D25" s="79">
        <v>8993143.9800000004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1797597580.78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448820328.87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212039803.91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9811518.8000000007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1125465572.3099999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1460356.89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267097631.75</v>
      </c>
      <c r="D60" s="79">
        <f t="shared" ref="D60:E60" si="0">SUM(D61:D68)</f>
        <v>80148.27</v>
      </c>
      <c r="E60" s="79">
        <f t="shared" si="0"/>
        <v>-93916017.120000005</v>
      </c>
    </row>
    <row r="61" spans="1:9" x14ac:dyDescent="0.2">
      <c r="A61" s="77">
        <v>1241</v>
      </c>
      <c r="B61" s="75" t="s">
        <v>293</v>
      </c>
      <c r="C61" s="79">
        <v>44337510.640000001</v>
      </c>
      <c r="D61" s="79">
        <v>80148.27</v>
      </c>
      <c r="E61" s="79">
        <v>-17349886.460000001</v>
      </c>
    </row>
    <row r="62" spans="1:9" x14ac:dyDescent="0.2">
      <c r="A62" s="77">
        <v>1242</v>
      </c>
      <c r="B62" s="75" t="s">
        <v>294</v>
      </c>
      <c r="C62" s="79">
        <v>7933037.9500000002</v>
      </c>
      <c r="D62" s="79">
        <v>0</v>
      </c>
      <c r="E62" s="79">
        <v>-3536677.63</v>
      </c>
    </row>
    <row r="63" spans="1:9" x14ac:dyDescent="0.2">
      <c r="A63" s="77">
        <v>1243</v>
      </c>
      <c r="B63" s="75" t="s">
        <v>295</v>
      </c>
      <c r="C63" s="79">
        <v>1960257.68</v>
      </c>
      <c r="D63" s="79">
        <v>0</v>
      </c>
      <c r="E63" s="79">
        <v>-464780.33</v>
      </c>
    </row>
    <row r="64" spans="1:9" x14ac:dyDescent="0.2">
      <c r="A64" s="77">
        <v>1244</v>
      </c>
      <c r="B64" s="75" t="s">
        <v>296</v>
      </c>
      <c r="C64" s="79">
        <v>103625775.92</v>
      </c>
      <c r="D64" s="79">
        <v>0</v>
      </c>
      <c r="E64" s="79">
        <v>-52838767.700000003</v>
      </c>
    </row>
    <row r="65" spans="1:9" x14ac:dyDescent="0.2">
      <c r="A65" s="77">
        <v>1245</v>
      </c>
      <c r="B65" s="75" t="s">
        <v>297</v>
      </c>
      <c r="C65" s="79">
        <v>22530706.469999999</v>
      </c>
      <c r="D65" s="79">
        <v>0</v>
      </c>
      <c r="E65" s="79">
        <v>-1962815.27</v>
      </c>
    </row>
    <row r="66" spans="1:9" x14ac:dyDescent="0.2">
      <c r="A66" s="77">
        <v>1246</v>
      </c>
      <c r="B66" s="75" t="s">
        <v>298</v>
      </c>
      <c r="C66" s="79">
        <v>85081325.090000004</v>
      </c>
      <c r="D66" s="79">
        <v>0</v>
      </c>
      <c r="E66" s="79">
        <v>-17763089.73</v>
      </c>
    </row>
    <row r="67" spans="1:9" x14ac:dyDescent="0.2">
      <c r="A67" s="77">
        <v>1247</v>
      </c>
      <c r="B67" s="75" t="s">
        <v>299</v>
      </c>
      <c r="C67" s="79">
        <v>1010016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619002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10461028.68</v>
      </c>
      <c r="D72" s="79">
        <f>SUM(D73:D77)</f>
        <v>105490.4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8939631.9800000004</v>
      </c>
      <c r="D73" s="79">
        <v>105490.4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1521396.7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1125698.3400000001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1125698.3400000001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51767762.369999997</v>
      </c>
      <c r="D101" s="79">
        <f>SUM(D102:D110)</f>
        <v>51767762.369999997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4818625.55</v>
      </c>
      <c r="D102" s="79">
        <f>C102</f>
        <v>4818625.55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25662748.649999999</v>
      </c>
      <c r="D103" s="79">
        <f t="shared" ref="D103:D110" si="1">C103</f>
        <v>25662748.649999999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20741514.210000001</v>
      </c>
      <c r="D104" s="79">
        <f t="shared" si="1"/>
        <v>20741514.210000001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814729.4</v>
      </c>
      <c r="D106" s="79">
        <f t="shared" si="1"/>
        <v>814729.4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3270685.07</v>
      </c>
      <c r="D108" s="79">
        <f t="shared" si="1"/>
        <v>3270685.07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5815.29</v>
      </c>
      <c r="D109" s="79">
        <f t="shared" si="1"/>
        <v>5815.29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-3546355.8</v>
      </c>
      <c r="D110" s="79">
        <f t="shared" si="1"/>
        <v>-3546355.8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75" customWidth="1"/>
    <col min="2" max="2" width="71.140625" style="75" customWidth="1"/>
    <col min="3" max="4" width="15.7109375" style="75" customWidth="1"/>
    <col min="5" max="5" width="13.5703125" style="75" customWidth="1"/>
    <col min="6" max="16384" width="9.140625" style="75"/>
  </cols>
  <sheetData>
    <row r="1" spans="1:5" s="81" customFormat="1" ht="18.95" customHeight="1" x14ac:dyDescent="0.25">
      <c r="A1" s="171" t="s">
        <v>651</v>
      </c>
      <c r="B1" s="171"/>
      <c r="C1" s="171"/>
      <c r="D1" s="69" t="s">
        <v>244</v>
      </c>
      <c r="E1" s="80">
        <v>2019</v>
      </c>
    </row>
    <row r="2" spans="1:5" s="71" customFormat="1" ht="18.95" customHeight="1" x14ac:dyDescent="0.25">
      <c r="A2" s="171" t="s">
        <v>359</v>
      </c>
      <c r="B2" s="171"/>
      <c r="C2" s="171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1" t="s">
        <v>652</v>
      </c>
      <c r="B3" s="171"/>
      <c r="C3" s="171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56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131102068.37</v>
      </c>
      <c r="D8" s="152"/>
      <c r="E8" s="104"/>
    </row>
    <row r="9" spans="1:5" x14ac:dyDescent="0.2">
      <c r="A9" s="105">
        <v>4110</v>
      </c>
      <c r="B9" s="106" t="s">
        <v>362</v>
      </c>
      <c r="C9" s="110">
        <f>SUM(C10:C18)</f>
        <v>77830345.460000008</v>
      </c>
      <c r="D9" s="152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52"/>
      <c r="E10" s="104"/>
    </row>
    <row r="11" spans="1:5" x14ac:dyDescent="0.2">
      <c r="A11" s="105">
        <v>4112</v>
      </c>
      <c r="B11" s="106" t="s">
        <v>364</v>
      </c>
      <c r="C11" s="110">
        <v>77406105.230000004</v>
      </c>
      <c r="D11" s="152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52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52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52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52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52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52"/>
      <c r="E17" s="104"/>
    </row>
    <row r="18" spans="1:5" x14ac:dyDescent="0.2">
      <c r="A18" s="105">
        <v>4119</v>
      </c>
      <c r="B18" s="106" t="s">
        <v>370</v>
      </c>
      <c r="C18" s="110">
        <v>424240.23</v>
      </c>
      <c r="D18" s="152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52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52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52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52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52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52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52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52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52"/>
      <c r="E27" s="104"/>
    </row>
    <row r="28" spans="1:5" x14ac:dyDescent="0.2">
      <c r="A28" s="105">
        <v>4140</v>
      </c>
      <c r="B28" s="106" t="s">
        <v>378</v>
      </c>
      <c r="C28" s="110">
        <f>SUM(C29:C33)</f>
        <v>36201148.039999999</v>
      </c>
      <c r="D28" s="152"/>
      <c r="E28" s="104"/>
    </row>
    <row r="29" spans="1:5" x14ac:dyDescent="0.2">
      <c r="A29" s="105">
        <v>4141</v>
      </c>
      <c r="B29" s="106" t="s">
        <v>379</v>
      </c>
      <c r="C29" s="110">
        <v>7981950.3499999996</v>
      </c>
      <c r="D29" s="152"/>
      <c r="E29" s="104"/>
    </row>
    <row r="30" spans="1:5" x14ac:dyDescent="0.2">
      <c r="A30" s="105">
        <v>4143</v>
      </c>
      <c r="B30" s="106" t="s">
        <v>380</v>
      </c>
      <c r="C30" s="110">
        <v>28219197.690000001</v>
      </c>
      <c r="D30" s="152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52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52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52"/>
      <c r="E33" s="104"/>
    </row>
    <row r="34" spans="1:5" x14ac:dyDescent="0.2">
      <c r="A34" s="105">
        <v>4150</v>
      </c>
      <c r="B34" s="106" t="s">
        <v>562</v>
      </c>
      <c r="C34" s="110">
        <f>SUM(C35:C36)</f>
        <v>5888259.4400000004</v>
      </c>
      <c r="D34" s="152"/>
      <c r="E34" s="104"/>
    </row>
    <row r="35" spans="1:5" x14ac:dyDescent="0.2">
      <c r="A35" s="105">
        <v>4151</v>
      </c>
      <c r="B35" s="106" t="s">
        <v>562</v>
      </c>
      <c r="C35" s="110">
        <v>5888259.4400000004</v>
      </c>
      <c r="D35" s="152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52"/>
      <c r="E36" s="104"/>
    </row>
    <row r="37" spans="1:5" x14ac:dyDescent="0.2">
      <c r="A37" s="105">
        <v>4160</v>
      </c>
      <c r="B37" s="106" t="s">
        <v>564</v>
      </c>
      <c r="C37" s="110">
        <f>SUM(C38:C45)</f>
        <v>11182315.43</v>
      </c>
      <c r="D37" s="152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52"/>
      <c r="E38" s="104"/>
    </row>
    <row r="39" spans="1:5" x14ac:dyDescent="0.2">
      <c r="A39" s="105">
        <v>4162</v>
      </c>
      <c r="B39" s="106" t="s">
        <v>384</v>
      </c>
      <c r="C39" s="110">
        <v>4200401.59</v>
      </c>
      <c r="D39" s="152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52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52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52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52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52"/>
      <c r="E44" s="104"/>
    </row>
    <row r="45" spans="1:5" x14ac:dyDescent="0.2">
      <c r="A45" s="105">
        <v>4169</v>
      </c>
      <c r="B45" s="106" t="s">
        <v>389</v>
      </c>
      <c r="C45" s="110">
        <v>6981913.8399999999</v>
      </c>
      <c r="D45" s="152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52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52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52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52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52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52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52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52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52"/>
      <c r="E54" s="104"/>
    </row>
    <row r="55" spans="1:5" x14ac:dyDescent="0.2">
      <c r="A55" s="105"/>
      <c r="B55" s="107"/>
      <c r="C55" s="110"/>
      <c r="D55" s="152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349334694.21999997</v>
      </c>
      <c r="D58" s="152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349334694.21999997</v>
      </c>
      <c r="D59" s="152"/>
      <c r="E59" s="104"/>
    </row>
    <row r="60" spans="1:5" x14ac:dyDescent="0.2">
      <c r="A60" s="105">
        <v>4211</v>
      </c>
      <c r="B60" s="106" t="s">
        <v>390</v>
      </c>
      <c r="C60" s="110">
        <v>178209448.94999999</v>
      </c>
      <c r="D60" s="152"/>
      <c r="E60" s="104"/>
    </row>
    <row r="61" spans="1:5" x14ac:dyDescent="0.2">
      <c r="A61" s="105">
        <v>4212</v>
      </c>
      <c r="B61" s="106" t="s">
        <v>391</v>
      </c>
      <c r="C61" s="110">
        <v>135998124</v>
      </c>
      <c r="D61" s="152"/>
      <c r="E61" s="104"/>
    </row>
    <row r="62" spans="1:5" x14ac:dyDescent="0.2">
      <c r="A62" s="105">
        <v>4213</v>
      </c>
      <c r="B62" s="106" t="s">
        <v>392</v>
      </c>
      <c r="C62" s="110">
        <v>35127121.270000003</v>
      </c>
      <c r="D62" s="152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52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52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52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52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52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52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52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56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56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329119433.01999998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298250286.71999997</v>
      </c>
      <c r="D100" s="112">
        <f>C100/$C$99</f>
        <v>0.90620685622618902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120157385.03999999</v>
      </c>
      <c r="D101" s="112">
        <f t="shared" ref="D101:D164" si="0">C101/$C$99</f>
        <v>0.3650874818829013</v>
      </c>
      <c r="E101" s="111"/>
    </row>
    <row r="102" spans="1:5" x14ac:dyDescent="0.2">
      <c r="A102" s="109">
        <v>5111</v>
      </c>
      <c r="B102" s="106" t="s">
        <v>418</v>
      </c>
      <c r="C102" s="110">
        <v>68958666.859999999</v>
      </c>
      <c r="D102" s="112">
        <f t="shared" si="0"/>
        <v>0.20952474980658314</v>
      </c>
      <c r="E102" s="111"/>
    </row>
    <row r="103" spans="1:5" x14ac:dyDescent="0.2">
      <c r="A103" s="109">
        <v>5112</v>
      </c>
      <c r="B103" s="106" t="s">
        <v>419</v>
      </c>
      <c r="C103" s="110">
        <v>1852695.98</v>
      </c>
      <c r="D103" s="112">
        <f t="shared" si="0"/>
        <v>5.6292512508291023E-3</v>
      </c>
      <c r="E103" s="111"/>
    </row>
    <row r="104" spans="1:5" x14ac:dyDescent="0.2">
      <c r="A104" s="109">
        <v>5113</v>
      </c>
      <c r="B104" s="106" t="s">
        <v>420</v>
      </c>
      <c r="C104" s="110">
        <v>15543384.6</v>
      </c>
      <c r="D104" s="112">
        <f t="shared" si="0"/>
        <v>4.7227185758598023E-2</v>
      </c>
      <c r="E104" s="111"/>
    </row>
    <row r="105" spans="1:5" x14ac:dyDescent="0.2">
      <c r="A105" s="109">
        <v>5114</v>
      </c>
      <c r="B105" s="106" t="s">
        <v>421</v>
      </c>
      <c r="C105" s="110">
        <v>21187562.489999998</v>
      </c>
      <c r="D105" s="112">
        <f t="shared" si="0"/>
        <v>6.4376516134531839E-2</v>
      </c>
      <c r="E105" s="111"/>
    </row>
    <row r="106" spans="1:5" x14ac:dyDescent="0.2">
      <c r="A106" s="109">
        <v>5115</v>
      </c>
      <c r="B106" s="106" t="s">
        <v>422</v>
      </c>
      <c r="C106" s="110">
        <v>12615075.109999999</v>
      </c>
      <c r="D106" s="112">
        <f t="shared" si="0"/>
        <v>3.8329778932359199E-2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52124385.159999996</v>
      </c>
      <c r="D108" s="112">
        <f t="shared" si="0"/>
        <v>0.1583752885136761</v>
      </c>
      <c r="E108" s="111"/>
    </row>
    <row r="109" spans="1:5" x14ac:dyDescent="0.2">
      <c r="A109" s="109">
        <v>5121</v>
      </c>
      <c r="B109" s="106" t="s">
        <v>425</v>
      </c>
      <c r="C109" s="110">
        <v>3751152.83</v>
      </c>
      <c r="D109" s="112">
        <f t="shared" si="0"/>
        <v>1.1397542817752878E-2</v>
      </c>
      <c r="E109" s="111"/>
    </row>
    <row r="110" spans="1:5" x14ac:dyDescent="0.2">
      <c r="A110" s="109">
        <v>5122</v>
      </c>
      <c r="B110" s="106" t="s">
        <v>426</v>
      </c>
      <c r="C110" s="110">
        <v>792399.55</v>
      </c>
      <c r="D110" s="112">
        <f t="shared" si="0"/>
        <v>2.407635254864599E-3</v>
      </c>
      <c r="E110" s="111"/>
    </row>
    <row r="111" spans="1:5" x14ac:dyDescent="0.2">
      <c r="A111" s="109">
        <v>5123</v>
      </c>
      <c r="B111" s="106" t="s">
        <v>427</v>
      </c>
      <c r="C111" s="110">
        <v>8885.26</v>
      </c>
      <c r="D111" s="112">
        <f t="shared" si="0"/>
        <v>2.6997068870922792E-5</v>
      </c>
      <c r="E111" s="111"/>
    </row>
    <row r="112" spans="1:5" x14ac:dyDescent="0.2">
      <c r="A112" s="109">
        <v>5124</v>
      </c>
      <c r="B112" s="106" t="s">
        <v>428</v>
      </c>
      <c r="C112" s="110">
        <v>35249258.729999997</v>
      </c>
      <c r="D112" s="112">
        <f t="shared" si="0"/>
        <v>0.10710172415695055</v>
      </c>
      <c r="E112" s="111"/>
    </row>
    <row r="113" spans="1:5" x14ac:dyDescent="0.2">
      <c r="A113" s="109">
        <v>5125</v>
      </c>
      <c r="B113" s="106" t="s">
        <v>429</v>
      </c>
      <c r="C113" s="110">
        <v>144266.23000000001</v>
      </c>
      <c r="D113" s="112">
        <f t="shared" si="0"/>
        <v>4.3834005387106148E-4</v>
      </c>
      <c r="E113" s="111"/>
    </row>
    <row r="114" spans="1:5" x14ac:dyDescent="0.2">
      <c r="A114" s="109">
        <v>5126</v>
      </c>
      <c r="B114" s="106" t="s">
        <v>430</v>
      </c>
      <c r="C114" s="110">
        <v>7773200.8300000001</v>
      </c>
      <c r="D114" s="112">
        <f t="shared" si="0"/>
        <v>2.3618176412960813E-2</v>
      </c>
      <c r="E114" s="111"/>
    </row>
    <row r="115" spans="1:5" x14ac:dyDescent="0.2">
      <c r="A115" s="109">
        <v>5127</v>
      </c>
      <c r="B115" s="106" t="s">
        <v>431</v>
      </c>
      <c r="C115" s="110">
        <v>2387024.13</v>
      </c>
      <c r="D115" s="112">
        <f t="shared" si="0"/>
        <v>7.2527596079534594E-3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2018197.6</v>
      </c>
      <c r="D117" s="112">
        <f t="shared" si="0"/>
        <v>6.1321131404518366E-3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125968516.51999998</v>
      </c>
      <c r="D118" s="112">
        <f t="shared" si="0"/>
        <v>0.38274408582961161</v>
      </c>
      <c r="E118" s="111"/>
    </row>
    <row r="119" spans="1:5" x14ac:dyDescent="0.2">
      <c r="A119" s="109">
        <v>5131</v>
      </c>
      <c r="B119" s="106" t="s">
        <v>435</v>
      </c>
      <c r="C119" s="110">
        <v>4686332.2300000004</v>
      </c>
      <c r="D119" s="112">
        <f t="shared" si="0"/>
        <v>1.4239001893623281E-2</v>
      </c>
      <c r="E119" s="111"/>
    </row>
    <row r="120" spans="1:5" x14ac:dyDescent="0.2">
      <c r="A120" s="109">
        <v>5132</v>
      </c>
      <c r="B120" s="106" t="s">
        <v>436</v>
      </c>
      <c r="C120" s="110">
        <v>18670449.43</v>
      </c>
      <c r="D120" s="112">
        <f t="shared" si="0"/>
        <v>5.6728492932428667E-2</v>
      </c>
      <c r="E120" s="111"/>
    </row>
    <row r="121" spans="1:5" x14ac:dyDescent="0.2">
      <c r="A121" s="109">
        <v>5133</v>
      </c>
      <c r="B121" s="106" t="s">
        <v>437</v>
      </c>
      <c r="C121" s="110">
        <v>10173984.279999999</v>
      </c>
      <c r="D121" s="112">
        <f t="shared" si="0"/>
        <v>3.0912742485739955E-2</v>
      </c>
      <c r="E121" s="111"/>
    </row>
    <row r="122" spans="1:5" x14ac:dyDescent="0.2">
      <c r="A122" s="109">
        <v>5134</v>
      </c>
      <c r="B122" s="106" t="s">
        <v>438</v>
      </c>
      <c r="C122" s="110">
        <v>3714082.65</v>
      </c>
      <c r="D122" s="112">
        <f t="shared" si="0"/>
        <v>1.1284908386963288E-2</v>
      </c>
      <c r="E122" s="111"/>
    </row>
    <row r="123" spans="1:5" x14ac:dyDescent="0.2">
      <c r="A123" s="109">
        <v>5135</v>
      </c>
      <c r="B123" s="106" t="s">
        <v>439</v>
      </c>
      <c r="C123" s="110">
        <v>3328651.57</v>
      </c>
      <c r="D123" s="112">
        <f t="shared" si="0"/>
        <v>1.0113810477419374E-2</v>
      </c>
      <c r="E123" s="111"/>
    </row>
    <row r="124" spans="1:5" x14ac:dyDescent="0.2">
      <c r="A124" s="109">
        <v>5136</v>
      </c>
      <c r="B124" s="106" t="s">
        <v>440</v>
      </c>
      <c r="C124" s="110">
        <v>3931102.79</v>
      </c>
      <c r="D124" s="112">
        <f t="shared" si="0"/>
        <v>1.1944304697927436E-2</v>
      </c>
      <c r="E124" s="111"/>
    </row>
    <row r="125" spans="1:5" x14ac:dyDescent="0.2">
      <c r="A125" s="109">
        <v>5137</v>
      </c>
      <c r="B125" s="106" t="s">
        <v>441</v>
      </c>
      <c r="C125" s="110">
        <v>279321.19</v>
      </c>
      <c r="D125" s="112">
        <f t="shared" si="0"/>
        <v>8.4869248660569417E-4</v>
      </c>
      <c r="E125" s="111"/>
    </row>
    <row r="126" spans="1:5" x14ac:dyDescent="0.2">
      <c r="A126" s="109">
        <v>5138</v>
      </c>
      <c r="B126" s="106" t="s">
        <v>442</v>
      </c>
      <c r="C126" s="110">
        <v>13608838.5</v>
      </c>
      <c r="D126" s="112">
        <f t="shared" si="0"/>
        <v>4.1349240229072153E-2</v>
      </c>
      <c r="E126" s="111"/>
    </row>
    <row r="127" spans="1:5" x14ac:dyDescent="0.2">
      <c r="A127" s="109">
        <v>5139</v>
      </c>
      <c r="B127" s="106" t="s">
        <v>443</v>
      </c>
      <c r="C127" s="110">
        <v>67575753.879999995</v>
      </c>
      <c r="D127" s="112">
        <f t="shared" si="0"/>
        <v>0.2053228922398318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25009704.439999998</v>
      </c>
      <c r="D128" s="112">
        <f t="shared" si="0"/>
        <v>7.5989753052595366E-2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16879005.52</v>
      </c>
      <c r="D132" s="112">
        <f t="shared" si="0"/>
        <v>5.1285350625206907E-2</v>
      </c>
      <c r="E132" s="111"/>
    </row>
    <row r="133" spans="1:5" x14ac:dyDescent="0.2">
      <c r="A133" s="109">
        <v>5221</v>
      </c>
      <c r="B133" s="106" t="s">
        <v>449</v>
      </c>
      <c r="C133" s="110">
        <v>16879005.52</v>
      </c>
      <c r="D133" s="112">
        <f t="shared" si="0"/>
        <v>5.1285350625206907E-2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1930928.15</v>
      </c>
      <c r="D135" s="112">
        <f t="shared" si="0"/>
        <v>5.8669527116092871E-3</v>
      </c>
      <c r="E135" s="111"/>
    </row>
    <row r="136" spans="1:5" x14ac:dyDescent="0.2">
      <c r="A136" s="109">
        <v>5231</v>
      </c>
      <c r="B136" s="106" t="s">
        <v>451</v>
      </c>
      <c r="C136" s="110">
        <v>1930928.15</v>
      </c>
      <c r="D136" s="112">
        <f t="shared" si="0"/>
        <v>5.8669527116092871E-3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6199770.7699999996</v>
      </c>
      <c r="D138" s="112">
        <f t="shared" si="0"/>
        <v>1.8837449715779168E-2</v>
      </c>
      <c r="E138" s="111"/>
    </row>
    <row r="139" spans="1:5" x14ac:dyDescent="0.2">
      <c r="A139" s="109">
        <v>5241</v>
      </c>
      <c r="B139" s="106" t="s">
        <v>453</v>
      </c>
      <c r="C139" s="110">
        <v>1900878.77</v>
      </c>
      <c r="D139" s="112">
        <f t="shared" si="0"/>
        <v>5.7756503545157937E-3</v>
      </c>
      <c r="E139" s="111"/>
    </row>
    <row r="140" spans="1:5" x14ac:dyDescent="0.2">
      <c r="A140" s="109">
        <v>5242</v>
      </c>
      <c r="B140" s="106" t="s">
        <v>454</v>
      </c>
      <c r="C140" s="110">
        <v>2897420</v>
      </c>
      <c r="D140" s="112">
        <f t="shared" si="0"/>
        <v>8.8035518699496815E-3</v>
      </c>
      <c r="E140" s="111"/>
    </row>
    <row r="141" spans="1:5" x14ac:dyDescent="0.2">
      <c r="A141" s="109">
        <v>5243</v>
      </c>
      <c r="B141" s="106" t="s">
        <v>455</v>
      </c>
      <c r="C141" s="110">
        <v>1401472</v>
      </c>
      <c r="D141" s="112">
        <f t="shared" si="0"/>
        <v>4.2582474913136934E-3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5673803.1900000004</v>
      </c>
      <c r="D171" s="112">
        <f t="shared" si="1"/>
        <v>1.7239344203826498E-2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5673803.1900000004</v>
      </c>
      <c r="D172" s="112">
        <f t="shared" si="1"/>
        <v>1.7239344203826498E-2</v>
      </c>
      <c r="E172" s="111"/>
    </row>
    <row r="173" spans="1:5" x14ac:dyDescent="0.2">
      <c r="A173" s="109">
        <v>5411</v>
      </c>
      <c r="B173" s="106" t="s">
        <v>483</v>
      </c>
      <c r="C173" s="110">
        <v>5673803.1900000004</v>
      </c>
      <c r="D173" s="112">
        <f t="shared" si="1"/>
        <v>1.7239344203826498E-2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185638.66999999998</v>
      </c>
      <c r="D186" s="112">
        <f t="shared" si="1"/>
        <v>5.6404651738908124E-4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185638.66999999998</v>
      </c>
      <c r="D187" s="112">
        <f t="shared" si="1"/>
        <v>5.6404651738908124E-4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80148.27</v>
      </c>
      <c r="D192" s="112">
        <f t="shared" si="1"/>
        <v>2.4352335948248167E-4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105490.4</v>
      </c>
      <c r="D194" s="112">
        <f t="shared" si="1"/>
        <v>3.2052315790659966E-4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8" sqref="B18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5" t="s">
        <v>651</v>
      </c>
      <c r="B1" s="175"/>
      <c r="C1" s="175"/>
      <c r="D1" s="82" t="s">
        <v>244</v>
      </c>
      <c r="E1" s="83">
        <v>2019</v>
      </c>
    </row>
    <row r="2" spans="1:5" ht="18.95" customHeight="1" x14ac:dyDescent="0.2">
      <c r="A2" s="175" t="s">
        <v>524</v>
      </c>
      <c r="B2" s="175"/>
      <c r="C2" s="175"/>
      <c r="D2" s="82" t="s">
        <v>246</v>
      </c>
      <c r="E2" s="83" t="str">
        <f>ESF!H2</f>
        <v>Trimestral</v>
      </c>
    </row>
    <row r="3" spans="1:5" ht="18.95" customHeight="1" x14ac:dyDescent="0.2">
      <c r="A3" s="175" t="s">
        <v>652</v>
      </c>
      <c r="B3" s="175"/>
      <c r="C3" s="175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486365438.76999998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151317329.56999999</v>
      </c>
    </row>
    <row r="15" spans="1:5" x14ac:dyDescent="0.2">
      <c r="A15" s="88">
        <v>3220</v>
      </c>
      <c r="B15" s="84" t="s">
        <v>529</v>
      </c>
      <c r="C15" s="89">
        <v>1308863771.8599999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5" t="s">
        <v>651</v>
      </c>
      <c r="B1" s="175"/>
      <c r="C1" s="175"/>
      <c r="D1" s="82" t="s">
        <v>244</v>
      </c>
      <c r="E1" s="83">
        <v>2019</v>
      </c>
    </row>
    <row r="2" spans="1:5" s="90" customFormat="1" ht="18.95" customHeight="1" x14ac:dyDescent="0.25">
      <c r="A2" s="175" t="s">
        <v>542</v>
      </c>
      <c r="B2" s="175"/>
      <c r="C2" s="175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5" t="s">
        <v>652</v>
      </c>
      <c r="B3" s="175"/>
      <c r="C3" s="175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777446.52</v>
      </c>
      <c r="D8" s="89">
        <v>0</v>
      </c>
    </row>
    <row r="9" spans="1:5" x14ac:dyDescent="0.2">
      <c r="A9" s="88">
        <v>1112</v>
      </c>
      <c r="B9" s="84" t="s">
        <v>544</v>
      </c>
      <c r="C9" s="89">
        <v>20902947.690000001</v>
      </c>
      <c r="D9" s="89">
        <v>54656813.420000002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68523927.260000005</v>
      </c>
      <c r="D11" s="89">
        <v>31708146.02</v>
      </c>
    </row>
    <row r="12" spans="1:5" x14ac:dyDescent="0.2">
      <c r="A12" s="88">
        <v>1115</v>
      </c>
      <c r="B12" s="84" t="s">
        <v>251</v>
      </c>
      <c r="C12" s="89">
        <v>45669507.909999996</v>
      </c>
      <c r="D12" s="89">
        <v>33559852.18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135873829.38</v>
      </c>
      <c r="D15" s="89">
        <f>SUM(D8:D14)</f>
        <v>119924811.62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1797597580.78</v>
      </c>
    </row>
    <row r="21" spans="1:5" x14ac:dyDescent="0.2">
      <c r="A21" s="88">
        <v>1231</v>
      </c>
      <c r="B21" s="84" t="s">
        <v>285</v>
      </c>
      <c r="C21" s="89">
        <v>448820328.87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212039803.91</v>
      </c>
    </row>
    <row r="24" spans="1:5" x14ac:dyDescent="0.2">
      <c r="A24" s="88">
        <v>1234</v>
      </c>
      <c r="B24" s="84" t="s">
        <v>288</v>
      </c>
      <c r="C24" s="89">
        <v>9811518.8000000007</v>
      </c>
    </row>
    <row r="25" spans="1:5" x14ac:dyDescent="0.2">
      <c r="A25" s="88">
        <v>1235</v>
      </c>
      <c r="B25" s="84" t="s">
        <v>289</v>
      </c>
      <c r="C25" s="89">
        <v>1125465572.3099999</v>
      </c>
    </row>
    <row r="26" spans="1:5" x14ac:dyDescent="0.2">
      <c r="A26" s="88">
        <v>1236</v>
      </c>
      <c r="B26" s="84" t="s">
        <v>290</v>
      </c>
      <c r="C26" s="89">
        <v>1460356.89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267097631.75</v>
      </c>
    </row>
    <row r="29" spans="1:5" x14ac:dyDescent="0.2">
      <c r="A29" s="88">
        <v>1241</v>
      </c>
      <c r="B29" s="84" t="s">
        <v>293</v>
      </c>
      <c r="C29" s="89">
        <v>44337510.640000001</v>
      </c>
    </row>
    <row r="30" spans="1:5" x14ac:dyDescent="0.2">
      <c r="A30" s="88">
        <v>1242</v>
      </c>
      <c r="B30" s="84" t="s">
        <v>294</v>
      </c>
      <c r="C30" s="89">
        <v>7933037.9500000002</v>
      </c>
    </row>
    <row r="31" spans="1:5" x14ac:dyDescent="0.2">
      <c r="A31" s="88">
        <v>1243</v>
      </c>
      <c r="B31" s="84" t="s">
        <v>295</v>
      </c>
      <c r="C31" s="89">
        <v>1960257.68</v>
      </c>
    </row>
    <row r="32" spans="1:5" x14ac:dyDescent="0.2">
      <c r="A32" s="88">
        <v>1244</v>
      </c>
      <c r="B32" s="84" t="s">
        <v>296</v>
      </c>
      <c r="C32" s="89">
        <v>103625775.92</v>
      </c>
    </row>
    <row r="33" spans="1:5" x14ac:dyDescent="0.2">
      <c r="A33" s="88">
        <v>1245</v>
      </c>
      <c r="B33" s="84" t="s">
        <v>297</v>
      </c>
      <c r="C33" s="89">
        <v>22530706.469999999</v>
      </c>
    </row>
    <row r="34" spans="1:5" x14ac:dyDescent="0.2">
      <c r="A34" s="88">
        <v>1246</v>
      </c>
      <c r="B34" s="84" t="s">
        <v>298</v>
      </c>
      <c r="C34" s="89">
        <v>85081325.090000004</v>
      </c>
    </row>
    <row r="35" spans="1:5" x14ac:dyDescent="0.2">
      <c r="A35" s="88">
        <v>1247</v>
      </c>
      <c r="B35" s="84" t="s">
        <v>299</v>
      </c>
      <c r="C35" s="89">
        <v>1010016</v>
      </c>
    </row>
    <row r="36" spans="1:5" x14ac:dyDescent="0.2">
      <c r="A36" s="88">
        <v>1248</v>
      </c>
      <c r="B36" s="84" t="s">
        <v>300</v>
      </c>
      <c r="C36" s="89">
        <v>619002</v>
      </c>
    </row>
    <row r="37" spans="1:5" x14ac:dyDescent="0.2">
      <c r="A37" s="88">
        <v>1250</v>
      </c>
      <c r="B37" s="84" t="s">
        <v>302</v>
      </c>
      <c r="C37" s="89">
        <f>SUM(C38:C42)</f>
        <v>10461028.68</v>
      </c>
    </row>
    <row r="38" spans="1:5" x14ac:dyDescent="0.2">
      <c r="A38" s="88">
        <v>1251</v>
      </c>
      <c r="B38" s="84" t="s">
        <v>303</v>
      </c>
      <c r="C38" s="89">
        <v>8939631.9800000004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1521396.7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185638.66999999998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185638.66999999998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80148.27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105490.4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51181102362204722" right="0.31496062992125984" top="0.74803149606299213" bottom="0.74803149606299213" header="0.31496062992125984" footer="0.31496062992125984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2019-07-30T15:18:32Z</cp:lastPrinted>
  <dcterms:created xsi:type="dcterms:W3CDTF">2012-12-11T20:36:24Z</dcterms:created>
  <dcterms:modified xsi:type="dcterms:W3CDTF">2019-07-30T15:23:23Z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